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e Data Center\_Standard Reports\Poverty Guidelines and LLSIL\Sent\"/>
    </mc:Choice>
  </mc:AlternateContent>
  <xr:revisionPtr revIDLastSave="0" documentId="13_ncr:1_{076FA6DD-A5E1-4304-89C1-D7FC5B4F6AE5}" xr6:coauthVersionLast="47" xr6:coauthVersionMax="47" xr10:uidLastSave="{00000000-0000-0000-0000-000000000000}"/>
  <bookViews>
    <workbookView xWindow="-120" yWindow="-120" windowWidth="29040" windowHeight="15840" xr2:uid="{4CB7C532-D3E9-47CA-A0E0-3F759B4FDE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J14" i="1" l="1"/>
  <c r="B14" i="1"/>
  <c r="D14" i="1" s="1"/>
  <c r="K13" i="1"/>
  <c r="J13" i="1"/>
  <c r="I13" i="1"/>
  <c r="B13" i="1"/>
  <c r="C13" i="1" s="1"/>
  <c r="K12" i="1"/>
  <c r="J12" i="1"/>
  <c r="I12" i="1"/>
  <c r="B12" i="1"/>
  <c r="E12" i="1" s="1"/>
  <c r="K11" i="1"/>
  <c r="J11" i="1"/>
  <c r="I11" i="1"/>
  <c r="B11" i="1"/>
  <c r="E11" i="1" s="1"/>
  <c r="K10" i="1"/>
  <c r="J10" i="1"/>
  <c r="I10" i="1"/>
  <c r="B10" i="1"/>
  <c r="E10" i="1" s="1"/>
  <c r="K9" i="1"/>
  <c r="J9" i="1"/>
  <c r="I9" i="1"/>
  <c r="B9" i="1"/>
  <c r="C9" i="1" s="1"/>
  <c r="K8" i="1"/>
  <c r="J8" i="1"/>
  <c r="I8" i="1"/>
  <c r="B8" i="1"/>
  <c r="E8" i="1" s="1"/>
  <c r="K7" i="1"/>
  <c r="J7" i="1"/>
  <c r="I7" i="1"/>
  <c r="B7" i="1"/>
  <c r="E7" i="1" s="1"/>
  <c r="K6" i="1"/>
  <c r="J6" i="1"/>
  <c r="I6" i="1"/>
  <c r="B6" i="1"/>
  <c r="E6" i="1" s="1"/>
  <c r="C8" i="1" l="1"/>
  <c r="K33" i="1"/>
  <c r="D9" i="1"/>
  <c r="C6" i="1"/>
  <c r="C12" i="1"/>
  <c r="C33" i="1" s="1"/>
  <c r="D6" i="1"/>
  <c r="J33" i="1"/>
  <c r="D10" i="1"/>
  <c r="I33" i="1"/>
  <c r="E14" i="1"/>
  <c r="C10" i="1"/>
  <c r="D13" i="1"/>
  <c r="K14" i="1"/>
  <c r="C7" i="1"/>
  <c r="D8" i="1"/>
  <c r="E9" i="1"/>
  <c r="C11" i="1"/>
  <c r="D12" i="1"/>
  <c r="E13" i="1"/>
  <c r="E33" i="1" s="1"/>
  <c r="H15" i="1"/>
  <c r="B33" i="1"/>
  <c r="D7" i="1"/>
  <c r="D11" i="1"/>
  <c r="C14" i="1"/>
  <c r="I14" i="1"/>
  <c r="D33" i="1" l="1"/>
  <c r="J15" i="1"/>
  <c r="I15" i="1"/>
  <c r="H16" i="1"/>
  <c r="B15" i="1"/>
  <c r="K15" i="1"/>
  <c r="J16" i="1" l="1"/>
  <c r="I16" i="1"/>
  <c r="H17" i="1"/>
  <c r="B16" i="1"/>
  <c r="K16" i="1"/>
  <c r="D15" i="1"/>
  <c r="C15" i="1"/>
  <c r="E15" i="1"/>
  <c r="J17" i="1" l="1"/>
  <c r="I17" i="1"/>
  <c r="H18" i="1"/>
  <c r="B17" i="1"/>
  <c r="K17" i="1"/>
  <c r="D16" i="1"/>
  <c r="E16" i="1"/>
  <c r="C16" i="1"/>
  <c r="J18" i="1" l="1"/>
  <c r="K18" i="1"/>
  <c r="I18" i="1"/>
  <c r="H19" i="1"/>
  <c r="B18" i="1"/>
  <c r="D17" i="1"/>
  <c r="C17" i="1"/>
  <c r="E17" i="1"/>
  <c r="J19" i="1" l="1"/>
  <c r="I19" i="1"/>
  <c r="H20" i="1"/>
  <c r="B19" i="1"/>
  <c r="K19" i="1"/>
  <c r="D18" i="1"/>
  <c r="C18" i="1"/>
  <c r="E18" i="1"/>
  <c r="D19" i="1" l="1"/>
  <c r="C19" i="1"/>
  <c r="E19" i="1"/>
  <c r="J20" i="1"/>
  <c r="I20" i="1"/>
  <c r="H21" i="1"/>
  <c r="B20" i="1"/>
  <c r="K20" i="1"/>
  <c r="D20" i="1" l="1"/>
  <c r="C20" i="1"/>
  <c r="E20" i="1"/>
  <c r="J21" i="1"/>
  <c r="I21" i="1"/>
  <c r="H22" i="1"/>
  <c r="B21" i="1"/>
  <c r="K21" i="1"/>
  <c r="D21" i="1" l="1"/>
  <c r="C21" i="1"/>
  <c r="E21" i="1"/>
  <c r="J22" i="1"/>
  <c r="I22" i="1"/>
  <c r="H23" i="1"/>
  <c r="B22" i="1"/>
  <c r="K22" i="1"/>
  <c r="D22" i="1" l="1"/>
  <c r="C22" i="1"/>
  <c r="E22" i="1"/>
  <c r="J23" i="1"/>
  <c r="I23" i="1"/>
  <c r="H24" i="1"/>
  <c r="B23" i="1"/>
  <c r="K23" i="1"/>
  <c r="D23" i="1" l="1"/>
  <c r="C23" i="1"/>
  <c r="E23" i="1"/>
  <c r="J24" i="1"/>
  <c r="I24" i="1"/>
  <c r="H25" i="1"/>
  <c r="B24" i="1"/>
  <c r="K24" i="1"/>
  <c r="D24" i="1" l="1"/>
  <c r="C24" i="1"/>
  <c r="E24" i="1"/>
  <c r="J25" i="1"/>
  <c r="I25" i="1"/>
  <c r="B25" i="1"/>
  <c r="K25" i="1"/>
  <c r="D25" i="1" l="1"/>
  <c r="C25" i="1"/>
  <c r="E25" i="1"/>
</calcChain>
</file>

<file path=xl/sharedStrings.xml><?xml version="1.0" encoding="utf-8"?>
<sst xmlns="http://schemas.openxmlformats.org/spreadsheetml/2006/main" count="47" uniqueCount="18">
  <si>
    <t>Family</t>
  </si>
  <si>
    <t>Annual</t>
  </si>
  <si>
    <t>Monthly</t>
  </si>
  <si>
    <t>Bi-Weekly</t>
  </si>
  <si>
    <t>Weekly</t>
  </si>
  <si>
    <t>Size</t>
  </si>
  <si>
    <t>Income</t>
  </si>
  <si>
    <t>-</t>
  </si>
  <si>
    <t>For each</t>
  </si>
  <si>
    <t>additional</t>
  </si>
  <si>
    <t xml:space="preserve">family </t>
  </si>
  <si>
    <t>member,</t>
  </si>
  <si>
    <t>add the</t>
  </si>
  <si>
    <t xml:space="preserve">following </t>
  </si>
  <si>
    <t>amount:</t>
  </si>
  <si>
    <t xml:space="preserve"> 200% of Poverty Income Guidelines for 2024, All Counties</t>
  </si>
  <si>
    <t xml:space="preserve"> 100% of Poverty Income Guidelines for 2024, All Counties</t>
  </si>
  <si>
    <t>SOURCE: Derived from Federal Register, Poverty Guidelines, under Dept. of Health and Human Services, Notices, 01/17/2024.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</si>
</sst>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fill"/>
    </xf>
    <xf numFmtId="164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Protection="1">
      <protection locked="0"/>
    </xf>
    <xf numFmtId="0" fontId="3" fillId="0" borderId="0" xfId="0" applyFont="1"/>
    <xf numFmtId="2" fontId="3" fillId="0" borderId="0" xfId="0" applyNumberFormat="1" applyFont="1"/>
    <xf numFmtId="3" fontId="3" fillId="0" borderId="0" xfId="0" applyNumberFormat="1" applyFont="1" applyAlignment="1">
      <alignment horizontal="center"/>
    </xf>
    <xf numFmtId="49" fontId="3" fillId="0" borderId="0" xfId="0" quotePrefix="1" applyNumberFormat="1" applyFont="1"/>
    <xf numFmtId="49" fontId="3" fillId="0" borderId="0" xfId="0" quotePrefix="1" applyNumberFormat="1" applyFont="1" applyProtection="1">
      <protection locked="0"/>
    </xf>
    <xf numFmtId="0" fontId="4" fillId="0" borderId="0" xfId="0" applyFont="1"/>
    <xf numFmtId="3" fontId="6" fillId="0" borderId="0" xfId="0" applyNumberFormat="1" applyFont="1" applyProtection="1">
      <protection locked="0"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/>
    <xf numFmtId="3" fontId="3" fillId="0" borderId="0" xfId="0" applyNumberFormat="1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B0DE-C52A-4EAC-AC53-4A06E42C7D05}">
  <dimension ref="A1:K41"/>
  <sheetViews>
    <sheetView tabSelected="1" workbookViewId="0">
      <selection activeCell="C15" sqref="C15"/>
    </sheetView>
  </sheetViews>
  <sheetFormatPr defaultColWidth="20.140625" defaultRowHeight="15"/>
  <cols>
    <col min="1" max="1" width="24.85546875" style="6" customWidth="1"/>
    <col min="2" max="2" width="17.85546875" style="6" customWidth="1"/>
    <col min="3" max="4" width="14.140625" style="6" customWidth="1"/>
    <col min="5" max="5" width="16" style="6" customWidth="1"/>
    <col min="6" max="6" width="14.28515625" style="6" customWidth="1"/>
    <col min="7" max="7" width="21" style="6" customWidth="1"/>
    <col min="8" max="9" width="14.7109375" style="6" customWidth="1"/>
    <col min="10" max="10" width="14.140625" style="6" customWidth="1"/>
    <col min="11" max="11" width="15.7109375" style="6" customWidth="1"/>
    <col min="12" max="16384" width="20.140625" style="6"/>
  </cols>
  <sheetData>
    <row r="1" spans="1:11" s="17" customFormat="1" ht="15.75">
      <c r="A1" s="19" t="s">
        <v>15</v>
      </c>
      <c r="B1" s="19"/>
      <c r="C1" s="19"/>
      <c r="D1" s="19"/>
      <c r="E1" s="19"/>
      <c r="F1" s="16"/>
      <c r="G1" s="19" t="s">
        <v>16</v>
      </c>
      <c r="H1" s="19"/>
      <c r="I1" s="19"/>
      <c r="J1" s="19"/>
      <c r="K1" s="19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7"/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15.75">
      <c r="A4" s="1" t="s">
        <v>5</v>
      </c>
      <c r="B4" s="1" t="s">
        <v>6</v>
      </c>
      <c r="C4" s="1" t="s">
        <v>6</v>
      </c>
      <c r="D4" s="1" t="s">
        <v>6</v>
      </c>
      <c r="E4" s="1" t="s">
        <v>6</v>
      </c>
      <c r="F4" s="7"/>
      <c r="G4" s="1" t="s">
        <v>5</v>
      </c>
      <c r="H4" s="1" t="s">
        <v>6</v>
      </c>
      <c r="I4" s="1" t="s">
        <v>6</v>
      </c>
      <c r="J4" s="1" t="s">
        <v>6</v>
      </c>
      <c r="K4" s="1" t="s">
        <v>6</v>
      </c>
    </row>
    <row r="5" spans="1:11" ht="42.75" customHeight="1">
      <c r="A5" s="2" t="s">
        <v>7</v>
      </c>
      <c r="B5" s="2" t="s">
        <v>7</v>
      </c>
      <c r="C5" s="2" t="s">
        <v>7</v>
      </c>
      <c r="D5" s="2" t="s">
        <v>7</v>
      </c>
      <c r="E5" s="2" t="s">
        <v>7</v>
      </c>
      <c r="F5" s="7"/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</row>
    <row r="6" spans="1:11" ht="15.75">
      <c r="A6" s="1">
        <v>1</v>
      </c>
      <c r="B6" s="3">
        <f t="shared" ref="B6:B25" si="0">+H6*2</f>
        <v>30120</v>
      </c>
      <c r="C6" s="3">
        <f t="shared" ref="C6:C25" si="1">ROUND(+$B6/12,0)</f>
        <v>2510</v>
      </c>
      <c r="D6" s="3">
        <f t="shared" ref="D6:D25" si="2">ROUND(+$B6*14/365,0)</f>
        <v>1155</v>
      </c>
      <c r="E6" s="3">
        <f t="shared" ref="E6:E25" si="3">ROUND(+$B6*7/365,0)</f>
        <v>578</v>
      </c>
      <c r="F6" s="8"/>
      <c r="G6" s="1">
        <v>1</v>
      </c>
      <c r="H6" s="14">
        <v>15060</v>
      </c>
      <c r="I6" s="3">
        <f t="shared" ref="I6:I25" si="4">ROUND(+$H6/12,0)</f>
        <v>1255</v>
      </c>
      <c r="J6" s="3">
        <f t="shared" ref="J6:J25" si="5">ROUND(+$H6*14/365,0)</f>
        <v>578</v>
      </c>
      <c r="K6" s="3">
        <f t="shared" ref="K6:K25" si="6">ROUND(+$H6*7/365,0)</f>
        <v>289</v>
      </c>
    </row>
    <row r="7" spans="1:11" ht="15.75">
      <c r="A7" s="1">
        <v>2</v>
      </c>
      <c r="B7" s="9">
        <f t="shared" si="0"/>
        <v>40880</v>
      </c>
      <c r="C7" s="9">
        <f t="shared" si="1"/>
        <v>3407</v>
      </c>
      <c r="D7" s="9">
        <f t="shared" si="2"/>
        <v>1568</v>
      </c>
      <c r="E7" s="9">
        <f t="shared" si="3"/>
        <v>784</v>
      </c>
      <c r="F7" s="10"/>
      <c r="G7" s="1">
        <v>2</v>
      </c>
      <c r="H7" s="15">
        <v>20440</v>
      </c>
      <c r="I7" s="9">
        <f t="shared" si="4"/>
        <v>1703</v>
      </c>
      <c r="J7" s="9">
        <f t="shared" si="5"/>
        <v>784</v>
      </c>
      <c r="K7" s="9">
        <f t="shared" si="6"/>
        <v>392</v>
      </c>
    </row>
    <row r="8" spans="1:11" ht="15.75">
      <c r="A8" s="1">
        <v>3</v>
      </c>
      <c r="B8" s="9">
        <f t="shared" si="0"/>
        <v>51640</v>
      </c>
      <c r="C8" s="9">
        <f t="shared" si="1"/>
        <v>4303</v>
      </c>
      <c r="D8" s="9">
        <f t="shared" si="2"/>
        <v>1981</v>
      </c>
      <c r="E8" s="9">
        <f t="shared" si="3"/>
        <v>990</v>
      </c>
      <c r="F8" s="10"/>
      <c r="G8" s="1">
        <v>3</v>
      </c>
      <c r="H8" s="15">
        <v>25820</v>
      </c>
      <c r="I8" s="9">
        <f t="shared" si="4"/>
        <v>2152</v>
      </c>
      <c r="J8" s="9">
        <f t="shared" si="5"/>
        <v>990</v>
      </c>
      <c r="K8" s="9">
        <f t="shared" si="6"/>
        <v>495</v>
      </c>
    </row>
    <row r="9" spans="1:11" ht="15.75">
      <c r="A9" s="1">
        <v>4</v>
      </c>
      <c r="B9" s="9">
        <f t="shared" si="0"/>
        <v>62400</v>
      </c>
      <c r="C9" s="9">
        <f t="shared" si="1"/>
        <v>5200</v>
      </c>
      <c r="D9" s="9">
        <f t="shared" si="2"/>
        <v>2393</v>
      </c>
      <c r="E9" s="9">
        <f t="shared" si="3"/>
        <v>1197</v>
      </c>
      <c r="F9" s="10"/>
      <c r="G9" s="1">
        <v>4</v>
      </c>
      <c r="H9" s="15">
        <v>31200</v>
      </c>
      <c r="I9" s="9">
        <f t="shared" si="4"/>
        <v>2600</v>
      </c>
      <c r="J9" s="9">
        <f t="shared" si="5"/>
        <v>1197</v>
      </c>
      <c r="K9" s="9">
        <f t="shared" si="6"/>
        <v>598</v>
      </c>
    </row>
    <row r="10" spans="1:11" ht="15.75">
      <c r="A10" s="1">
        <v>5</v>
      </c>
      <c r="B10" s="9">
        <f t="shared" si="0"/>
        <v>73160</v>
      </c>
      <c r="C10" s="9">
        <f t="shared" si="1"/>
        <v>6097</v>
      </c>
      <c r="D10" s="9">
        <f t="shared" si="2"/>
        <v>2806</v>
      </c>
      <c r="E10" s="9">
        <f t="shared" si="3"/>
        <v>1403</v>
      </c>
      <c r="F10" s="10"/>
      <c r="G10" s="1">
        <v>5</v>
      </c>
      <c r="H10" s="15">
        <v>36580</v>
      </c>
      <c r="I10" s="9">
        <f t="shared" si="4"/>
        <v>3048</v>
      </c>
      <c r="J10" s="9">
        <f t="shared" si="5"/>
        <v>1403</v>
      </c>
      <c r="K10" s="9">
        <f t="shared" si="6"/>
        <v>702</v>
      </c>
    </row>
    <row r="11" spans="1:11" ht="15.75">
      <c r="A11" s="1">
        <v>6</v>
      </c>
      <c r="B11" s="9">
        <f t="shared" si="0"/>
        <v>83920</v>
      </c>
      <c r="C11" s="9">
        <f t="shared" si="1"/>
        <v>6993</v>
      </c>
      <c r="D11" s="9">
        <f t="shared" si="2"/>
        <v>3219</v>
      </c>
      <c r="E11" s="9">
        <f t="shared" si="3"/>
        <v>1609</v>
      </c>
      <c r="F11" s="10"/>
      <c r="G11" s="1">
        <v>6</v>
      </c>
      <c r="H11" s="15">
        <v>41960</v>
      </c>
      <c r="I11" s="9">
        <f t="shared" si="4"/>
        <v>3497</v>
      </c>
      <c r="J11" s="9">
        <f t="shared" si="5"/>
        <v>1609</v>
      </c>
      <c r="K11" s="9">
        <f t="shared" si="6"/>
        <v>805</v>
      </c>
    </row>
    <row r="12" spans="1:11" ht="15.75">
      <c r="A12" s="1">
        <v>7</v>
      </c>
      <c r="B12" s="9">
        <f t="shared" si="0"/>
        <v>94680</v>
      </c>
      <c r="C12" s="9">
        <f t="shared" si="1"/>
        <v>7890</v>
      </c>
      <c r="D12" s="9">
        <f t="shared" si="2"/>
        <v>3632</v>
      </c>
      <c r="E12" s="9">
        <f t="shared" si="3"/>
        <v>1816</v>
      </c>
      <c r="F12" s="10"/>
      <c r="G12" s="1">
        <v>7</v>
      </c>
      <c r="H12" s="15">
        <v>47340</v>
      </c>
      <c r="I12" s="9">
        <f t="shared" si="4"/>
        <v>3945</v>
      </c>
      <c r="J12" s="9">
        <f t="shared" si="5"/>
        <v>1816</v>
      </c>
      <c r="K12" s="9">
        <f t="shared" si="6"/>
        <v>908</v>
      </c>
    </row>
    <row r="13" spans="1:11" ht="15.75">
      <c r="A13" s="1">
        <v>8</v>
      </c>
      <c r="B13" s="9">
        <f t="shared" si="0"/>
        <v>105440</v>
      </c>
      <c r="C13" s="9">
        <f t="shared" si="1"/>
        <v>8787</v>
      </c>
      <c r="D13" s="9">
        <f t="shared" si="2"/>
        <v>4044</v>
      </c>
      <c r="E13" s="9">
        <f t="shared" si="3"/>
        <v>2022</v>
      </c>
      <c r="F13" s="10"/>
      <c r="G13" s="1">
        <v>8</v>
      </c>
      <c r="H13" s="15">
        <v>52720</v>
      </c>
      <c r="I13" s="9">
        <f t="shared" si="4"/>
        <v>4393</v>
      </c>
      <c r="J13" s="9">
        <f t="shared" si="5"/>
        <v>2022</v>
      </c>
      <c r="K13" s="9">
        <f t="shared" si="6"/>
        <v>1011</v>
      </c>
    </row>
    <row r="14" spans="1:11" ht="15.75">
      <c r="A14" s="1">
        <v>9</v>
      </c>
      <c r="B14" s="9">
        <f t="shared" si="0"/>
        <v>116200</v>
      </c>
      <c r="C14" s="9">
        <f t="shared" si="1"/>
        <v>9683</v>
      </c>
      <c r="D14" s="9">
        <f t="shared" si="2"/>
        <v>4457</v>
      </c>
      <c r="E14" s="9">
        <f t="shared" si="3"/>
        <v>2228</v>
      </c>
      <c r="F14" s="11"/>
      <c r="G14" s="1">
        <v>9</v>
      </c>
      <c r="H14" s="9">
        <f t="shared" ref="H14:H25" si="7">H13+$H$33</f>
        <v>58100</v>
      </c>
      <c r="I14" s="9">
        <f t="shared" si="4"/>
        <v>4842</v>
      </c>
      <c r="J14" s="9">
        <f t="shared" si="5"/>
        <v>2228</v>
      </c>
      <c r="K14" s="9">
        <f t="shared" si="6"/>
        <v>1114</v>
      </c>
    </row>
    <row r="15" spans="1:11" ht="15.75">
      <c r="A15" s="4">
        <v>10</v>
      </c>
      <c r="B15" s="9">
        <f t="shared" si="0"/>
        <v>126960</v>
      </c>
      <c r="C15" s="9">
        <f t="shared" si="1"/>
        <v>10580</v>
      </c>
      <c r="D15" s="9">
        <f t="shared" si="2"/>
        <v>4870</v>
      </c>
      <c r="E15" s="9">
        <f t="shared" si="3"/>
        <v>2435</v>
      </c>
      <c r="F15" s="11"/>
      <c r="G15" s="4">
        <v>10</v>
      </c>
      <c r="H15" s="9">
        <f t="shared" si="7"/>
        <v>63480</v>
      </c>
      <c r="I15" s="9">
        <f t="shared" si="4"/>
        <v>5290</v>
      </c>
      <c r="J15" s="9">
        <f t="shared" si="5"/>
        <v>2435</v>
      </c>
      <c r="K15" s="9">
        <f t="shared" si="6"/>
        <v>1217</v>
      </c>
    </row>
    <row r="16" spans="1:11" ht="15.75">
      <c r="A16" s="4">
        <v>11</v>
      </c>
      <c r="B16" s="9">
        <f t="shared" si="0"/>
        <v>137720</v>
      </c>
      <c r="C16" s="9">
        <f t="shared" si="1"/>
        <v>11477</v>
      </c>
      <c r="D16" s="9">
        <f t="shared" si="2"/>
        <v>5282</v>
      </c>
      <c r="E16" s="9">
        <f t="shared" si="3"/>
        <v>2641</v>
      </c>
      <c r="F16" s="11"/>
      <c r="G16" s="4">
        <v>11</v>
      </c>
      <c r="H16" s="9">
        <f t="shared" si="7"/>
        <v>68860</v>
      </c>
      <c r="I16" s="9">
        <f t="shared" si="4"/>
        <v>5738</v>
      </c>
      <c r="J16" s="9">
        <f t="shared" si="5"/>
        <v>2641</v>
      </c>
      <c r="K16" s="9">
        <f t="shared" si="6"/>
        <v>1321</v>
      </c>
    </row>
    <row r="17" spans="1:11" ht="15.75">
      <c r="A17" s="4">
        <v>12</v>
      </c>
      <c r="B17" s="9">
        <f t="shared" si="0"/>
        <v>148480</v>
      </c>
      <c r="C17" s="9">
        <f t="shared" si="1"/>
        <v>12373</v>
      </c>
      <c r="D17" s="9">
        <f t="shared" si="2"/>
        <v>5695</v>
      </c>
      <c r="E17" s="9">
        <f t="shared" si="3"/>
        <v>2848</v>
      </c>
      <c r="F17" s="11"/>
      <c r="G17" s="4">
        <v>12</v>
      </c>
      <c r="H17" s="9">
        <f t="shared" si="7"/>
        <v>74240</v>
      </c>
      <c r="I17" s="9">
        <f t="shared" si="4"/>
        <v>6187</v>
      </c>
      <c r="J17" s="9">
        <f t="shared" si="5"/>
        <v>2848</v>
      </c>
      <c r="K17" s="9">
        <f t="shared" si="6"/>
        <v>1424</v>
      </c>
    </row>
    <row r="18" spans="1:11" ht="15.75">
      <c r="A18" s="4">
        <v>13</v>
      </c>
      <c r="B18" s="9">
        <f t="shared" si="0"/>
        <v>159240</v>
      </c>
      <c r="C18" s="9">
        <f t="shared" si="1"/>
        <v>13270</v>
      </c>
      <c r="D18" s="9">
        <f t="shared" si="2"/>
        <v>6108</v>
      </c>
      <c r="E18" s="9">
        <f t="shared" si="3"/>
        <v>3054</v>
      </c>
      <c r="F18" s="11"/>
      <c r="G18" s="4">
        <v>13</v>
      </c>
      <c r="H18" s="9">
        <f t="shared" si="7"/>
        <v>79620</v>
      </c>
      <c r="I18" s="9">
        <f t="shared" si="4"/>
        <v>6635</v>
      </c>
      <c r="J18" s="9">
        <f t="shared" si="5"/>
        <v>3054</v>
      </c>
      <c r="K18" s="9">
        <f t="shared" si="6"/>
        <v>1527</v>
      </c>
    </row>
    <row r="19" spans="1:11" ht="15.75">
      <c r="A19" s="4">
        <v>14</v>
      </c>
      <c r="B19" s="9">
        <f t="shared" si="0"/>
        <v>170000</v>
      </c>
      <c r="C19" s="9">
        <f t="shared" si="1"/>
        <v>14167</v>
      </c>
      <c r="D19" s="9">
        <f t="shared" si="2"/>
        <v>6521</v>
      </c>
      <c r="E19" s="9">
        <f t="shared" si="3"/>
        <v>3260</v>
      </c>
      <c r="F19" s="11"/>
      <c r="G19" s="4">
        <v>14</v>
      </c>
      <c r="H19" s="9">
        <f t="shared" si="7"/>
        <v>85000</v>
      </c>
      <c r="I19" s="9">
        <f t="shared" si="4"/>
        <v>7083</v>
      </c>
      <c r="J19" s="9">
        <f t="shared" si="5"/>
        <v>3260</v>
      </c>
      <c r="K19" s="9">
        <f t="shared" si="6"/>
        <v>1630</v>
      </c>
    </row>
    <row r="20" spans="1:11" ht="15.75">
      <c r="A20" s="4">
        <v>15</v>
      </c>
      <c r="B20" s="9">
        <f t="shared" si="0"/>
        <v>180760</v>
      </c>
      <c r="C20" s="9">
        <f t="shared" si="1"/>
        <v>15063</v>
      </c>
      <c r="D20" s="9">
        <f t="shared" si="2"/>
        <v>6933</v>
      </c>
      <c r="E20" s="9">
        <f t="shared" si="3"/>
        <v>3467</v>
      </c>
      <c r="F20" s="11"/>
      <c r="G20" s="4">
        <v>15</v>
      </c>
      <c r="H20" s="9">
        <f t="shared" si="7"/>
        <v>90380</v>
      </c>
      <c r="I20" s="9">
        <f t="shared" si="4"/>
        <v>7532</v>
      </c>
      <c r="J20" s="9">
        <f t="shared" si="5"/>
        <v>3467</v>
      </c>
      <c r="K20" s="9">
        <f t="shared" si="6"/>
        <v>1733</v>
      </c>
    </row>
    <row r="21" spans="1:11" ht="15.75">
      <c r="A21" s="4">
        <v>16</v>
      </c>
      <c r="B21" s="9">
        <f t="shared" si="0"/>
        <v>191520</v>
      </c>
      <c r="C21" s="9">
        <f t="shared" si="1"/>
        <v>15960</v>
      </c>
      <c r="D21" s="9">
        <f t="shared" si="2"/>
        <v>7346</v>
      </c>
      <c r="E21" s="9">
        <f t="shared" si="3"/>
        <v>3673</v>
      </c>
      <c r="F21" s="11"/>
      <c r="G21" s="4">
        <v>16</v>
      </c>
      <c r="H21" s="9">
        <f t="shared" si="7"/>
        <v>95760</v>
      </c>
      <c r="I21" s="9">
        <f t="shared" si="4"/>
        <v>7980</v>
      </c>
      <c r="J21" s="9">
        <f t="shared" si="5"/>
        <v>3673</v>
      </c>
      <c r="K21" s="9">
        <f t="shared" si="6"/>
        <v>1836</v>
      </c>
    </row>
    <row r="22" spans="1:11" ht="15.75">
      <c r="A22" s="4">
        <v>17</v>
      </c>
      <c r="B22" s="9">
        <f t="shared" si="0"/>
        <v>202280</v>
      </c>
      <c r="C22" s="9">
        <f t="shared" si="1"/>
        <v>16857</v>
      </c>
      <c r="D22" s="9">
        <f t="shared" si="2"/>
        <v>7759</v>
      </c>
      <c r="E22" s="9">
        <f t="shared" si="3"/>
        <v>3879</v>
      </c>
      <c r="F22" s="11"/>
      <c r="G22" s="4">
        <v>17</v>
      </c>
      <c r="H22" s="9">
        <f t="shared" si="7"/>
        <v>101140</v>
      </c>
      <c r="I22" s="9">
        <f t="shared" si="4"/>
        <v>8428</v>
      </c>
      <c r="J22" s="9">
        <f t="shared" si="5"/>
        <v>3879</v>
      </c>
      <c r="K22" s="9">
        <f t="shared" si="6"/>
        <v>1940</v>
      </c>
    </row>
    <row r="23" spans="1:11" ht="15.75">
      <c r="A23" s="4">
        <v>18</v>
      </c>
      <c r="B23" s="9">
        <f t="shared" si="0"/>
        <v>213040</v>
      </c>
      <c r="C23" s="9">
        <f t="shared" si="1"/>
        <v>17753</v>
      </c>
      <c r="D23" s="9">
        <f t="shared" si="2"/>
        <v>8171</v>
      </c>
      <c r="E23" s="9">
        <f t="shared" si="3"/>
        <v>4086</v>
      </c>
      <c r="F23" s="11"/>
      <c r="G23" s="4">
        <v>18</v>
      </c>
      <c r="H23" s="9">
        <f t="shared" si="7"/>
        <v>106520</v>
      </c>
      <c r="I23" s="9">
        <f t="shared" si="4"/>
        <v>8877</v>
      </c>
      <c r="J23" s="9">
        <f t="shared" si="5"/>
        <v>4086</v>
      </c>
      <c r="K23" s="9">
        <f t="shared" si="6"/>
        <v>2043</v>
      </c>
    </row>
    <row r="24" spans="1:11" ht="15.75">
      <c r="A24" s="4">
        <v>19</v>
      </c>
      <c r="B24" s="9">
        <f t="shared" si="0"/>
        <v>223800</v>
      </c>
      <c r="C24" s="9">
        <f t="shared" si="1"/>
        <v>18650</v>
      </c>
      <c r="D24" s="9">
        <f t="shared" si="2"/>
        <v>8584</v>
      </c>
      <c r="E24" s="9">
        <f t="shared" si="3"/>
        <v>4292</v>
      </c>
      <c r="F24" s="11"/>
      <c r="G24" s="4">
        <v>19</v>
      </c>
      <c r="H24" s="9">
        <f t="shared" si="7"/>
        <v>111900</v>
      </c>
      <c r="I24" s="9">
        <f t="shared" si="4"/>
        <v>9325</v>
      </c>
      <c r="J24" s="9">
        <f t="shared" si="5"/>
        <v>4292</v>
      </c>
      <c r="K24" s="9">
        <f t="shared" si="6"/>
        <v>2146</v>
      </c>
    </row>
    <row r="25" spans="1:11" ht="15.75">
      <c r="A25" s="4">
        <v>20</v>
      </c>
      <c r="B25" s="9">
        <f t="shared" si="0"/>
        <v>234560</v>
      </c>
      <c r="C25" s="9">
        <f t="shared" si="1"/>
        <v>19547</v>
      </c>
      <c r="D25" s="9">
        <f t="shared" si="2"/>
        <v>8997</v>
      </c>
      <c r="E25" s="9">
        <f t="shared" si="3"/>
        <v>4498</v>
      </c>
      <c r="F25" s="11"/>
      <c r="G25" s="4">
        <v>20</v>
      </c>
      <c r="H25" s="9">
        <f t="shared" si="7"/>
        <v>117280</v>
      </c>
      <c r="I25" s="9">
        <f t="shared" si="4"/>
        <v>9773</v>
      </c>
      <c r="J25" s="9">
        <f t="shared" si="5"/>
        <v>4498</v>
      </c>
      <c r="K25" s="9">
        <f t="shared" si="6"/>
        <v>2249</v>
      </c>
    </row>
    <row r="26" spans="1:11" ht="15.75">
      <c r="A26" s="5"/>
    </row>
    <row r="27" spans="1:11" ht="15.75">
      <c r="A27" s="12" t="s">
        <v>8</v>
      </c>
      <c r="G27" s="12" t="s">
        <v>8</v>
      </c>
    </row>
    <row r="28" spans="1:11" ht="15.75">
      <c r="A28" s="12" t="s">
        <v>9</v>
      </c>
      <c r="G28" s="12" t="s">
        <v>9</v>
      </c>
    </row>
    <row r="29" spans="1:11" ht="15.75">
      <c r="A29" s="12" t="s">
        <v>10</v>
      </c>
      <c r="G29" s="12" t="s">
        <v>10</v>
      </c>
    </row>
    <row r="30" spans="1:11" ht="15.75">
      <c r="A30" s="12" t="s">
        <v>11</v>
      </c>
      <c r="G30" s="12" t="s">
        <v>11</v>
      </c>
    </row>
    <row r="31" spans="1:11" ht="15.75">
      <c r="A31" s="12" t="s">
        <v>12</v>
      </c>
      <c r="G31" s="12" t="s">
        <v>12</v>
      </c>
    </row>
    <row r="32" spans="1:11" ht="15.75">
      <c r="A32" s="12" t="s">
        <v>13</v>
      </c>
      <c r="G32" s="12" t="s">
        <v>13</v>
      </c>
    </row>
    <row r="33" spans="1:11" ht="15.75">
      <c r="A33" s="12" t="s">
        <v>14</v>
      </c>
      <c r="B33" s="3">
        <f>B13-B12</f>
        <v>10760</v>
      </c>
      <c r="C33" s="3">
        <f>C13-C12</f>
        <v>897</v>
      </c>
      <c r="D33" s="3">
        <f>D13-D12</f>
        <v>412</v>
      </c>
      <c r="E33" s="3">
        <f>E13-E12</f>
        <v>206</v>
      </c>
      <c r="G33" s="12" t="s">
        <v>14</v>
      </c>
      <c r="H33" s="14">
        <v>5380</v>
      </c>
      <c r="I33" s="3">
        <f>I13-I12</f>
        <v>448</v>
      </c>
      <c r="J33" s="3">
        <f>J13-J12</f>
        <v>206</v>
      </c>
      <c r="K33" s="3">
        <f>K13-K12</f>
        <v>103</v>
      </c>
    </row>
    <row r="34" spans="1:11" ht="15.75">
      <c r="A34" s="5"/>
    </row>
    <row r="35" spans="1:11" s="18" customFormat="1" ht="16.5">
      <c r="A35" s="20" t="s">
        <v>17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G36" s="13"/>
    </row>
    <row r="37" spans="1:11">
      <c r="G37" s="13"/>
    </row>
    <row r="38" spans="1:11">
      <c r="G38" s="13"/>
    </row>
    <row r="39" spans="1:11">
      <c r="G39" s="13"/>
    </row>
    <row r="40" spans="1:11">
      <c r="G40" s="13"/>
    </row>
    <row r="41" spans="1:11">
      <c r="G41" s="13"/>
    </row>
  </sheetData>
  <mergeCells count="3">
    <mergeCell ref="A1:E1"/>
    <mergeCell ref="G1:K1"/>
    <mergeCell ref="A35:K35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USTSM3</dc:creator>
  <cp:lastModifiedBy>Madigan, Sarah (LABOR)</cp:lastModifiedBy>
  <dcterms:created xsi:type="dcterms:W3CDTF">2019-03-08T15:41:48Z</dcterms:created>
  <dcterms:modified xsi:type="dcterms:W3CDTF">2024-01-22T20:48:01Z</dcterms:modified>
</cp:coreProperties>
</file>